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<sst xmlns="http://schemas.openxmlformats.org/spreadsheetml/2006/main" uniqueCount="55">
  <si>
    <t>Table 1</t>
  </si>
  <si>
    <t>AREA RANGE</t>
  </si>
  <si>
    <t>LOW</t>
  </si>
  <si>
    <t>HIGH</t>
  </si>
  <si>
    <t>TOTAL GROSS AREA (GSF)</t>
  </si>
  <si>
    <t>TOTAL ASSIGNABLE AREA (ASF)</t>
  </si>
  <si>
    <t>1. Non-negotiable SUPPORT SPACE</t>
  </si>
  <si>
    <t>CALCULATE</t>
  </si>
  <si>
    <t>Hillview now</t>
  </si>
  <si>
    <t>ADMIN</t>
  </si>
  <si>
    <t>LOBBY / COMMUNITY LIVING ROOM</t>
  </si>
  <si>
    <t>RECEPTION</t>
  </si>
  <si>
    <t>SUBTOTAL =</t>
  </si>
  <si>
    <t>Admin. Office</t>
  </si>
  <si>
    <t>2. LARGE COMMUNITY ROOM</t>
  </si>
  <si>
    <t>Hillview Rec. Programming now</t>
  </si>
  <si>
    <t>A. COMMUNITY ROOM</t>
  </si>
  <si>
    <t>MPR</t>
  </si>
  <si>
    <t>B. KITCHEN</t>
  </si>
  <si>
    <t>“warming kitchen”</t>
  </si>
  <si>
    <t>C. STORAGE</t>
  </si>
  <si>
    <t>3. DEDICATED SPACES</t>
  </si>
  <si>
    <t>A. SENIORS</t>
  </si>
  <si>
    <t>Rm 10 Lounge</t>
  </si>
  <si>
    <t>B. YOUTH</t>
  </si>
  <si>
    <t>C. PRESCHOOL CHILDWATCH</t>
  </si>
  <si>
    <t>not Rec. dept.</t>
  </si>
  <si>
    <t>D. OTHER DEDICATED</t>
  </si>
  <si>
    <t>E. CAFE</t>
  </si>
  <si>
    <t>4. FLEXIBLE SHARED SPACES</t>
  </si>
  <si>
    <t>A. MULTIPURPOSE ACTIVITY</t>
  </si>
  <si>
    <t>six flex classrooms for Rec.Courses</t>
  </si>
  <si>
    <t>five classrooms for Adult Education..might be ‘dedicated’ unclear</t>
  </si>
  <si>
    <t>B. MOVEMENT</t>
  </si>
  <si>
    <t>“Social hall”</t>
  </si>
  <si>
    <t>C. OTHER SHARED</t>
  </si>
  <si>
    <t>TOTAL #1 (1-4)</t>
  </si>
  <si>
    <t>($690 sq. ft.)</t>
  </si>
  <si>
    <t>What you wish could be added</t>
  </si>
  <si>
    <t>A dedicated art room</t>
  </si>
  <si>
    <t>included in 2014-5 ABA 55,000 plan at 2000 art, 1000 music</t>
  </si>
  <si>
    <t>B dedicated music room</t>
  </si>
  <si>
    <t>C brew pub</t>
  </si>
  <si>
    <t>not in ABA 55,000 plan</t>
  </si>
  <si>
    <t>D ceramics &amp; kiln</t>
  </si>
  <si>
    <t>E</t>
  </si>
  <si>
    <t>F</t>
  </si>
  <si>
    <t>G</t>
  </si>
  <si>
    <t>H</t>
  </si>
  <si>
    <t>I</t>
  </si>
  <si>
    <t>TOTAL #2 (1-5)</t>
  </si>
  <si>
    <t>($625 sq. ft.)</t>
  </si>
  <si>
    <t>HILLVIEW COMMUNITY CENTER PROJECT</t>
  </si>
  <si>
    <t>TASK FORCE MEETING</t>
  </si>
  <si>
    <t>8 AUGUST 2017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</si>
</sst>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"/>
    </font>
    <font>
      <sz val="12"/>
      <color indexed="8"/>
      <name val="Helvetica"/>
    </font>
    <font>
      <sz val="10"/>
      <color indexed="14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0" borderId="1" applyNumberFormat="1" applyFont="1" applyFill="0" applyBorder="1" applyAlignment="1" applyProtection="0">
      <alignment horizontal="center" vertical="top" wrapText="1"/>
    </xf>
    <xf numFmtId="0" fontId="0" borderId="1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vertical="top" wrapText="1"/>
    </xf>
    <xf numFmtId="3" fontId="0" borderId="1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 wrapText="1"/>
    </xf>
    <xf numFmtId="3" fontId="0" fillId="2" borderId="1" applyNumberFormat="1" applyFont="1" applyFill="1" applyBorder="1" applyAlignment="1" applyProtection="0">
      <alignment vertical="top" wrapText="1"/>
    </xf>
    <xf numFmtId="49" fontId="0" fillId="2" borderId="1" applyNumberFormat="1" applyFont="1" applyFill="1" applyBorder="1" applyAlignment="1" applyProtection="0">
      <alignment horizontal="center" vertical="top" wrapText="1"/>
    </xf>
    <xf numFmtId="0" fontId="0" fillId="2" borderId="1" applyNumberFormat="1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3" fontId="0" fillId="3" borderId="1" applyNumberFormat="1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 wrapText="1"/>
    </xf>
    <xf numFmtId="0" fontId="0" fillId="3" borderId="1" applyNumberFormat="1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horizontal="center" vertical="center" wrapText="1"/>
    </xf>
    <xf numFmtId="0" fontId="0" fillId="3" borderId="1" applyNumberFormat="0" applyFont="1" applyFill="1" applyBorder="1" applyAlignment="1" applyProtection="0">
      <alignment horizontal="center" vertical="top" wrapText="1"/>
    </xf>
    <xf numFmtId="0" fontId="0" fillId="3" borderId="1" applyNumberFormat="1" applyFont="1" applyFill="1" applyBorder="1" applyAlignment="1" applyProtection="0">
      <alignment horizontal="center" vertical="top" wrapText="1"/>
    </xf>
    <xf numFmtId="49" fontId="0" fillId="4" borderId="1" applyNumberFormat="1" applyFont="1" applyFill="1" applyBorder="1" applyAlignment="1" applyProtection="0">
      <alignment vertical="top" wrapText="1"/>
    </xf>
    <xf numFmtId="3" fontId="0" fillId="4" borderId="1" applyNumberFormat="1" applyFont="1" applyFill="1" applyBorder="1" applyAlignment="1" applyProtection="0">
      <alignment vertical="top" wrapText="1"/>
    </xf>
    <xf numFmtId="0" fontId="0" fillId="4" borderId="1" applyNumberFormat="1" applyFont="1" applyFill="1" applyBorder="1" applyAlignment="1" applyProtection="0">
      <alignment vertical="top" wrapText="1"/>
    </xf>
    <xf numFmtId="49" fontId="0" fillId="5" borderId="1" applyNumberFormat="1" applyFont="1" applyFill="1" applyBorder="1" applyAlignment="1" applyProtection="0">
      <alignment vertical="top" wrapText="1"/>
    </xf>
    <xf numFmtId="3" fontId="0" fillId="5" borderId="1" applyNumberFormat="1" applyFont="1" applyFill="1" applyBorder="1" applyAlignment="1" applyProtection="0">
      <alignment vertical="top" wrapText="1"/>
    </xf>
    <xf numFmtId="0" fontId="0" fillId="5" borderId="1" applyNumberFormat="0" applyFont="1" applyFill="1" applyBorder="1" applyAlignment="1" applyProtection="0">
      <alignment horizontal="center" vertical="top" wrapText="1"/>
    </xf>
    <xf numFmtId="0" fontId="0" fillId="5" borderId="1" applyNumberFormat="1" applyFont="1" applyFill="1" applyBorder="1" applyAlignment="1" applyProtection="0">
      <alignment vertical="top" wrapText="1"/>
    </xf>
    <xf numFmtId="49" fontId="2" fillId="6" borderId="1" applyNumberFormat="1" applyFont="1" applyFill="1" applyBorder="1" applyAlignment="1" applyProtection="0">
      <alignment vertical="top" wrapText="1"/>
    </xf>
    <xf numFmtId="0" fontId="2" fillId="6" borderId="1" applyNumberFormat="0" applyFont="1" applyFill="1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  <xf numFmtId="0" fontId="2" fillId="6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4cd29"/>
      <rgbColor rgb="ffbfbfbf"/>
      <rgbColor rgb="ff9ed2f3"/>
      <rgbColor rgb="ff839700"/>
      <rgbColor rgb="fffeffff"/>
      <rgbColor rgb="ff5c7d9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2"/>
  <sheetViews>
    <sheetView workbookViewId="0" showGridLines="0" defaultGridColor="1"/>
  </sheetViews>
  <sheetFormatPr defaultColWidth="16.3333" defaultRowHeight="18" customHeight="1" outlineLevelRow="0" outlineLevelCol="0"/>
  <cols>
    <col min="1" max="1" width="28.6172" style="1" customWidth="1"/>
    <col min="2" max="2" width="8.66406" style="1" customWidth="1"/>
    <col min="3" max="3" width="9.90625" style="1" customWidth="1"/>
    <col min="4" max="4" width="6.57812" style="1" customWidth="1"/>
    <col min="5" max="5" width="14.3203" style="1" customWidth="1"/>
    <col min="6" max="6" width="16.3516" style="1" customWidth="1"/>
    <col min="7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</row>
    <row r="2" ht="20.35" customHeight="1">
      <c r="A2" t="s" s="3">
        <v>1</v>
      </c>
      <c r="B2" s="4"/>
      <c r="C2" t="s" s="3">
        <v>2</v>
      </c>
      <c r="D2" t="s" s="3">
        <v>3</v>
      </c>
      <c r="E2" s="5"/>
      <c r="F2" s="5"/>
    </row>
    <row r="3" ht="20.35" customHeight="1">
      <c r="A3" t="s" s="6">
        <v>4</v>
      </c>
      <c r="B3" s="4"/>
      <c r="C3" s="7">
        <v>20000</v>
      </c>
      <c r="D3" s="7">
        <v>24000</v>
      </c>
      <c r="E3" s="4"/>
      <c r="F3" s="8"/>
    </row>
    <row r="4" ht="20.35" customHeight="1">
      <c r="A4" t="s" s="6">
        <v>5</v>
      </c>
      <c r="B4" s="4"/>
      <c r="C4" s="7">
        <v>15000</v>
      </c>
      <c r="D4" s="7">
        <v>18000</v>
      </c>
      <c r="E4" s="4"/>
      <c r="F4" s="8"/>
    </row>
    <row r="5" ht="32.35" customHeight="1">
      <c r="A5" t="s" s="9">
        <v>6</v>
      </c>
      <c r="B5" s="10"/>
      <c r="C5" t="s" s="11">
        <v>7</v>
      </c>
      <c r="D5" s="4"/>
      <c r="E5" t="s" s="11">
        <v>8</v>
      </c>
      <c r="F5" s="12"/>
    </row>
    <row r="6" ht="20.35" customHeight="1">
      <c r="A6" t="s" s="13">
        <v>9</v>
      </c>
      <c r="B6" s="14"/>
      <c r="C6" s="15"/>
      <c r="D6" s="16"/>
      <c r="E6" s="16"/>
      <c r="F6" s="16"/>
    </row>
    <row r="7" ht="32.35" customHeight="1">
      <c r="A7" t="s" s="13">
        <v>10</v>
      </c>
      <c r="B7" s="14"/>
      <c r="C7" s="17"/>
      <c r="D7" s="17"/>
      <c r="E7" s="16"/>
      <c r="F7" s="16"/>
    </row>
    <row r="8" ht="20.35" customHeight="1">
      <c r="A8" t="s" s="13">
        <v>11</v>
      </c>
      <c r="B8" s="14"/>
      <c r="C8" s="14"/>
      <c r="D8" s="14"/>
      <c r="E8" s="16"/>
      <c r="F8" s="16"/>
    </row>
    <row r="9" ht="20.35" customHeight="1">
      <c r="A9" t="s" s="13">
        <v>12</v>
      </c>
      <c r="B9" s="14">
        <v>4500</v>
      </c>
      <c r="C9" s="18"/>
      <c r="D9" s="4"/>
      <c r="E9" s="19">
        <v>1992</v>
      </c>
      <c r="F9" t="s" s="13">
        <v>13</v>
      </c>
    </row>
    <row r="10" ht="20.35" customHeight="1">
      <c r="A10" t="s" s="9">
        <v>14</v>
      </c>
      <c r="B10" s="10"/>
      <c r="C10" s="11"/>
      <c r="D10" s="4"/>
      <c r="E10" t="s" s="11">
        <v>15</v>
      </c>
      <c r="F10" s="8"/>
    </row>
    <row r="11" ht="20.35" customHeight="1">
      <c r="A11" t="s" s="6">
        <v>16</v>
      </c>
      <c r="B11" s="7">
        <v>2500</v>
      </c>
      <c r="C11" s="4"/>
      <c r="D11" s="4"/>
      <c r="E11" s="16">
        <v>2331</v>
      </c>
      <c r="F11" t="s" s="13">
        <v>17</v>
      </c>
    </row>
    <row r="12" ht="20.35" customHeight="1">
      <c r="A12" t="s" s="6">
        <v>18</v>
      </c>
      <c r="B12" s="7">
        <v>700</v>
      </c>
      <c r="C12" s="4"/>
      <c r="D12" s="4"/>
      <c r="E12" s="16">
        <v>515</v>
      </c>
      <c r="F12" t="s" s="13">
        <v>19</v>
      </c>
    </row>
    <row r="13" ht="20.35" customHeight="1">
      <c r="A13" t="s" s="6">
        <v>20</v>
      </c>
      <c r="B13" s="7">
        <v>500</v>
      </c>
      <c r="C13" s="4"/>
      <c r="D13" s="4"/>
      <c r="E13" s="16"/>
      <c r="F13" s="16"/>
    </row>
    <row r="14" ht="20.35" customHeight="1">
      <c r="A14" t="s" s="6">
        <v>12</v>
      </c>
      <c r="B14" s="7">
        <f>B13+B12+B11</f>
        <v>3700</v>
      </c>
      <c r="C14" s="4"/>
      <c r="D14" s="4"/>
      <c r="E14" s="16">
        <f>E13+E12+E11</f>
        <v>2846</v>
      </c>
      <c r="F14" s="16"/>
    </row>
    <row r="15" ht="20.35" customHeight="1">
      <c r="A15" t="s" s="9">
        <v>21</v>
      </c>
      <c r="B15" s="10"/>
      <c r="C15" s="11"/>
      <c r="D15" s="4"/>
      <c r="E15" t="s" s="11">
        <v>8</v>
      </c>
      <c r="F15" s="12"/>
    </row>
    <row r="16" ht="20.35" customHeight="1">
      <c r="A16" t="s" s="6">
        <v>22</v>
      </c>
      <c r="B16" s="7">
        <v>1000</v>
      </c>
      <c r="C16" s="4"/>
      <c r="D16" s="4"/>
      <c r="E16" s="16">
        <v>940</v>
      </c>
      <c r="F16" t="s" s="13">
        <v>23</v>
      </c>
    </row>
    <row r="17" ht="20.35" customHeight="1">
      <c r="A17" t="s" s="6">
        <v>24</v>
      </c>
      <c r="B17" s="4">
        <v>0</v>
      </c>
      <c r="C17" s="4"/>
      <c r="D17" s="4"/>
      <c r="E17" s="16">
        <v>0</v>
      </c>
      <c r="F17" s="16"/>
    </row>
    <row r="18" ht="20.35" customHeight="1">
      <c r="A18" t="s" s="6">
        <v>25</v>
      </c>
      <c r="B18" s="4">
        <v>1000</v>
      </c>
      <c r="C18" s="4"/>
      <c r="D18" s="4"/>
      <c r="E18" s="16">
        <v>0</v>
      </c>
      <c r="F18" t="s" s="13">
        <v>26</v>
      </c>
    </row>
    <row r="19" ht="20.35" customHeight="1">
      <c r="A19" t="s" s="6">
        <v>27</v>
      </c>
      <c r="B19" s="4">
        <v>0</v>
      </c>
      <c r="C19" s="4"/>
      <c r="D19" s="4"/>
      <c r="E19" s="16">
        <v>0</v>
      </c>
      <c r="F19" s="16"/>
    </row>
    <row r="20" ht="20.35" customHeight="1">
      <c r="A20" t="s" s="6">
        <v>28</v>
      </c>
      <c r="B20" s="4">
        <v>250</v>
      </c>
      <c r="C20" s="4"/>
      <c r="D20" s="4"/>
      <c r="E20" s="16">
        <v>0</v>
      </c>
      <c r="F20" s="16"/>
    </row>
    <row r="21" ht="20.35" customHeight="1">
      <c r="A21" t="s" s="6">
        <v>12</v>
      </c>
      <c r="B21" s="7">
        <f>B19+B18+B17+B16+B20</f>
        <v>2250</v>
      </c>
      <c r="C21" s="4"/>
      <c r="D21" s="4"/>
      <c r="E21" s="16">
        <f>E19+E18+E17+E16+E20</f>
        <v>940</v>
      </c>
      <c r="F21" s="16"/>
    </row>
    <row r="22" ht="20.35" customHeight="1">
      <c r="A22" t="s" s="9">
        <v>29</v>
      </c>
      <c r="B22" s="10"/>
      <c r="C22" s="11"/>
      <c r="D22" s="4"/>
      <c r="E22" t="s" s="11">
        <v>8</v>
      </c>
      <c r="F22" s="12"/>
    </row>
    <row r="23" ht="32.35" customHeight="1">
      <c r="A23" t="s" s="6">
        <v>30</v>
      </c>
      <c r="B23" s="7">
        <v>1000</v>
      </c>
      <c r="C23" s="4"/>
      <c r="D23" s="4"/>
      <c r="E23" s="16">
        <v>6378</v>
      </c>
      <c r="F23" t="s" s="13">
        <v>31</v>
      </c>
    </row>
    <row r="24" ht="56.35" customHeight="1">
      <c r="A24" t="s" s="6">
        <v>30</v>
      </c>
      <c r="B24" s="7">
        <v>500</v>
      </c>
      <c r="C24" s="4"/>
      <c r="D24" s="4"/>
      <c r="E24" s="16">
        <v>4715</v>
      </c>
      <c r="F24" t="s" s="13">
        <v>32</v>
      </c>
    </row>
    <row r="25" ht="20.35" customHeight="1">
      <c r="A25" t="s" s="6">
        <v>30</v>
      </c>
      <c r="B25" s="7">
        <v>500</v>
      </c>
      <c r="C25" s="4"/>
      <c r="D25" s="4"/>
      <c r="E25" s="16"/>
      <c r="F25" s="16"/>
    </row>
    <row r="26" ht="20.35" customHeight="1">
      <c r="A26" t="s" s="6">
        <v>30</v>
      </c>
      <c r="B26" s="7">
        <v>500</v>
      </c>
      <c r="C26" s="4"/>
      <c r="D26" s="4"/>
      <c r="E26" s="16"/>
      <c r="F26" s="16"/>
    </row>
    <row r="27" ht="20.35" customHeight="1">
      <c r="A27" t="s" s="6">
        <v>30</v>
      </c>
      <c r="B27" s="7">
        <v>0</v>
      </c>
      <c r="C27" s="4"/>
      <c r="D27" s="4"/>
      <c r="E27" s="16"/>
      <c r="F27" s="16"/>
    </row>
    <row r="28" ht="20.35" customHeight="1">
      <c r="A28" t="s" s="6">
        <v>30</v>
      </c>
      <c r="B28" s="7">
        <v>0</v>
      </c>
      <c r="C28" s="4"/>
      <c r="D28" s="4"/>
      <c r="E28" s="16"/>
      <c r="F28" s="16"/>
    </row>
    <row r="29" ht="20.35" customHeight="1">
      <c r="A29" t="s" s="6">
        <v>30</v>
      </c>
      <c r="B29" s="7">
        <v>0</v>
      </c>
      <c r="C29" s="4"/>
      <c r="D29" s="4"/>
      <c r="E29" s="16"/>
      <c r="F29" s="16"/>
    </row>
    <row r="30" ht="20.35" customHeight="1">
      <c r="A30" t="s" s="6">
        <v>30</v>
      </c>
      <c r="B30" s="7">
        <v>0</v>
      </c>
      <c r="C30" s="4"/>
      <c r="D30" s="4"/>
      <c r="E30" s="16"/>
      <c r="F30" s="16"/>
    </row>
    <row r="31" ht="20.35" customHeight="1">
      <c r="A31" t="s" s="6">
        <v>33</v>
      </c>
      <c r="B31" s="7">
        <v>1500</v>
      </c>
      <c r="C31" s="4"/>
      <c r="D31" s="4"/>
      <c r="E31" s="16">
        <v>2579</v>
      </c>
      <c r="F31" t="s" s="13">
        <v>34</v>
      </c>
    </row>
    <row r="32" ht="20.35" customHeight="1">
      <c r="A32" t="s" s="6">
        <v>33</v>
      </c>
      <c r="B32" s="7">
        <v>0</v>
      </c>
      <c r="C32" s="4"/>
      <c r="D32" s="4"/>
      <c r="E32" s="16"/>
      <c r="F32" s="16"/>
    </row>
    <row r="33" ht="20.35" customHeight="1">
      <c r="A33" t="s" s="6">
        <v>35</v>
      </c>
      <c r="B33" s="7">
        <v>500</v>
      </c>
      <c r="C33" s="4"/>
      <c r="D33" s="4"/>
      <c r="E33" s="16"/>
      <c r="F33" s="16"/>
    </row>
    <row r="34" ht="20.35" customHeight="1">
      <c r="A34" t="s" s="6">
        <v>35</v>
      </c>
      <c r="B34" s="7">
        <v>0</v>
      </c>
      <c r="C34" s="4"/>
      <c r="D34" s="4"/>
      <c r="E34" s="16"/>
      <c r="F34" s="16"/>
    </row>
    <row r="35" ht="20.35" customHeight="1">
      <c r="A35" t="s" s="6">
        <v>35</v>
      </c>
      <c r="B35" s="7">
        <v>0</v>
      </c>
      <c r="C35" s="4"/>
      <c r="D35" s="4"/>
      <c r="E35" s="16"/>
      <c r="F35" s="16"/>
    </row>
    <row r="36" ht="20.35" customHeight="1">
      <c r="A36" t="s" s="6">
        <v>35</v>
      </c>
      <c r="B36" s="7">
        <v>0</v>
      </c>
      <c r="C36" s="4"/>
      <c r="D36" s="4"/>
      <c r="E36" s="16"/>
      <c r="F36" s="16"/>
    </row>
    <row r="37" ht="20.35" customHeight="1">
      <c r="A37" t="s" s="6">
        <v>12</v>
      </c>
      <c r="B37" s="7">
        <f>B36+B35+B34+B33+B32+B31+B26+B25+B24+B23</f>
        <v>4500</v>
      </c>
      <c r="C37" s="4"/>
      <c r="D37" s="4"/>
      <c r="E37" s="16">
        <f>SUM(E23:E36)</f>
        <v>13672</v>
      </c>
      <c r="F37" s="16"/>
    </row>
    <row r="38" ht="20.35" customHeight="1">
      <c r="A38" t="s" s="20">
        <v>36</v>
      </c>
      <c r="B38" s="21">
        <f>B37+B21+B14+B9</f>
        <v>14950</v>
      </c>
      <c r="C38" s="21">
        <f>E38-B38</f>
        <v>50</v>
      </c>
      <c r="D38" s="22"/>
      <c r="E38" s="22">
        <v>15000</v>
      </c>
      <c r="F38" t="s" s="20">
        <v>37</v>
      </c>
    </row>
    <row r="39" ht="20.35" customHeight="1">
      <c r="A39" t="s" s="23">
        <v>38</v>
      </c>
      <c r="B39" s="24"/>
      <c r="C39" s="25"/>
      <c r="D39" s="4"/>
      <c r="E39" s="24"/>
      <c r="F39" s="26"/>
    </row>
    <row r="40" ht="20.35" customHeight="1">
      <c r="A40" t="s" s="6">
        <v>39</v>
      </c>
      <c r="B40" s="4">
        <v>1000</v>
      </c>
      <c r="C40" t="s" s="6">
        <v>40</v>
      </c>
      <c r="D40" s="4"/>
      <c r="E40" s="4"/>
      <c r="F40" s="8"/>
    </row>
    <row r="41" ht="20.35" customHeight="1">
      <c r="A41" t="s" s="6">
        <v>41</v>
      </c>
      <c r="B41" s="7">
        <v>1000</v>
      </c>
      <c r="C41" t="s" s="6">
        <v>40</v>
      </c>
      <c r="D41" s="4"/>
      <c r="E41" s="4"/>
      <c r="F41" s="8"/>
    </row>
    <row r="42" ht="20.35" customHeight="1">
      <c r="A42" t="s" s="6">
        <v>42</v>
      </c>
      <c r="B42" s="7">
        <v>3000</v>
      </c>
      <c r="C42" t="s" s="3">
        <v>43</v>
      </c>
      <c r="D42" s="4"/>
      <c r="E42" s="4"/>
      <c r="F42" s="8"/>
    </row>
    <row r="43" ht="20.35" customHeight="1">
      <c r="A43" t="s" s="6">
        <v>44</v>
      </c>
      <c r="B43" s="7">
        <v>1500</v>
      </c>
      <c r="C43" t="s" s="3">
        <v>43</v>
      </c>
      <c r="D43" s="4"/>
      <c r="E43" s="4"/>
      <c r="F43" s="8"/>
    </row>
    <row r="44" ht="20.35" customHeight="1">
      <c r="A44" t="s" s="6">
        <v>45</v>
      </c>
      <c r="B44" s="7"/>
      <c r="C44" s="5"/>
      <c r="D44" s="4"/>
      <c r="E44" s="4"/>
      <c r="F44" s="8"/>
    </row>
    <row r="45" ht="20.35" customHeight="1">
      <c r="A45" t="s" s="6">
        <v>46</v>
      </c>
      <c r="B45" s="7"/>
      <c r="C45" s="5"/>
      <c r="D45" s="4"/>
      <c r="E45" s="4"/>
      <c r="F45" s="8"/>
    </row>
    <row r="46" ht="20.35" customHeight="1">
      <c r="A46" t="s" s="6">
        <v>47</v>
      </c>
      <c r="B46" s="7"/>
      <c r="C46" s="5"/>
      <c r="D46" s="4"/>
      <c r="E46" s="4"/>
      <c r="F46" s="8"/>
    </row>
    <row r="47" ht="20.35" customHeight="1">
      <c r="A47" t="s" s="6">
        <v>48</v>
      </c>
      <c r="B47" s="7"/>
      <c r="C47" s="5"/>
      <c r="D47" s="4"/>
      <c r="E47" s="4"/>
      <c r="F47" s="8"/>
    </row>
    <row r="48" ht="20.35" customHeight="1">
      <c r="A48" t="s" s="6">
        <v>49</v>
      </c>
      <c r="B48" s="7"/>
      <c r="C48" s="5"/>
      <c r="D48" s="4"/>
      <c r="E48" s="4"/>
      <c r="F48" s="8"/>
    </row>
    <row r="49" ht="20.35" customHeight="1">
      <c r="A49" t="s" s="6">
        <v>12</v>
      </c>
      <c r="B49" s="7">
        <f>SUM(B40:B48)</f>
        <v>6500</v>
      </c>
      <c r="C49" s="5"/>
      <c r="D49" s="4"/>
      <c r="E49" s="4"/>
      <c r="F49" s="8"/>
    </row>
    <row r="50" ht="20.35" customHeight="1">
      <c r="A50" t="s" s="20">
        <v>50</v>
      </c>
      <c r="B50" s="21">
        <f>B38+B49</f>
        <v>21450</v>
      </c>
      <c r="C50" s="21">
        <f>E50-B50</f>
        <v>-3450</v>
      </c>
      <c r="D50" s="22"/>
      <c r="E50" s="22">
        <v>18000</v>
      </c>
      <c r="F50" t="s" s="20">
        <v>51</v>
      </c>
    </row>
    <row r="51" ht="32.35" customHeight="1">
      <c r="A51" t="s" s="27">
        <v>52</v>
      </c>
      <c r="B51" s="28"/>
      <c r="C51" s="4"/>
      <c r="D51" s="29"/>
      <c r="E51" s="4"/>
      <c r="F51" s="30"/>
    </row>
    <row r="52" ht="20.35" customHeight="1">
      <c r="A52" t="s" s="27">
        <v>53</v>
      </c>
      <c r="B52" t="s" s="27">
        <v>54</v>
      </c>
      <c r="C52" s="4"/>
      <c r="D52" s="29"/>
      <c r="E52" s="4"/>
      <c r="F52" s="30"/>
    </row>
  </sheetData>
  <mergeCells count="25">
    <mergeCell ref="A1:F1"/>
    <mergeCell ref="E10:F10"/>
    <mergeCell ref="C46:F46"/>
    <mergeCell ref="C44:F44"/>
    <mergeCell ref="A4:B4"/>
    <mergeCell ref="C43:F43"/>
    <mergeCell ref="D52:E52"/>
    <mergeCell ref="C9:D9"/>
    <mergeCell ref="D51:E51"/>
    <mergeCell ref="C47:F47"/>
    <mergeCell ref="B51:C51"/>
    <mergeCell ref="C45:F45"/>
    <mergeCell ref="C22:D22"/>
    <mergeCell ref="C48:F48"/>
    <mergeCell ref="B52:C52"/>
    <mergeCell ref="C15:D15"/>
    <mergeCell ref="A3:B3"/>
    <mergeCell ref="C42:F42"/>
    <mergeCell ref="C49:D49"/>
    <mergeCell ref="C5:D5"/>
    <mergeCell ref="C40:F40"/>
    <mergeCell ref="C41:F41"/>
    <mergeCell ref="A2:B2"/>
    <mergeCell ref="C10:D10"/>
    <mergeCell ref="C39:D39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